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externalReferences>
    <externalReference r:id="rId3"/>
  </externalReferences>
  <definedNames>
    <definedName name="_xlnm.Print_Titles" localSheetId="1">'F4'!$1:$5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50" i="1"/>
  <c r="D50" i="1"/>
  <c r="C50" i="1"/>
  <c r="E45" i="1"/>
  <c r="D45" i="1"/>
  <c r="C45" i="1"/>
  <c r="D17" i="1" l="1"/>
  <c r="E13" i="1"/>
  <c r="D13" i="1"/>
  <c r="C13" i="1"/>
  <c r="D8" i="1"/>
  <c r="E8" i="1" l="1"/>
  <c r="C8" i="1"/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41" i="1" l="1"/>
  <c r="D41" i="1"/>
  <c r="C41" i="1"/>
  <c r="D20" i="1"/>
  <c r="D21" i="1" s="1"/>
  <c r="D22" i="1" s="1"/>
  <c r="D30" i="1" s="1"/>
  <c r="E20" i="1"/>
  <c r="C20" i="1"/>
  <c r="C21" i="1" s="1"/>
  <c r="C22" i="1" s="1"/>
  <c r="C30" i="1" s="1"/>
  <c r="E21" i="1" l="1"/>
  <c r="E22" i="1" s="1"/>
  <c r="E30" i="1" s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<sst xmlns="http://schemas.openxmlformats.org/spreadsheetml/2006/main" count="65" uniqueCount="46">
  <si>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</si>
  <si>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</si>
  <si>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</si>
  <si>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</si>
  <si>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</si>
  <si>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</si>
  <si>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</si>
  <si>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</si>
  <si>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</si>
  <si>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</si>
  <si>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</si>
  <si>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</si>
  <si>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</si>
  <si>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</si>
  <si>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</si>
  <si>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</si>
  <si>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</si>
  <si>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</si>
  <si>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</si>
  <si>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</si>
  <si>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</si>
  <si>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</si>
  <si>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</si>
  <si>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</si>
  <si>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</si>
  <si>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</si>
  <si>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</si>
  <si>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</si>
  <si>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</si>
  <si>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</si>
  <si>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</si>
  <si>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</si>
  <si>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</si>
  <si>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</si>
  <si>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</si>
  <si>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</si>
  <si>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</si>
  <si>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</si>
  <si>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</si>
  <si>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</si>
  <si>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</si>
  <si>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</si>
  <si>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ELABORO</t>
  </si>
  <si>
    <t>C.P. María de la Luz Caracheo A.</t>
  </si>
  <si>
    <t>Jefe de depto. Contabilidad</t>
  </si>
  <si>
    <t>JUNTA MUNICIPAL DE AGUA POTABLE Y ALCANTARILLADO DE CORTAZAR, GTO.
Balance Presupuestario - LDF
Del 1 de enero al 31 de Marzo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</si>
</sst>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 applyAlignment="1"/>
    <xf numFmtId="0" fontId="2" fillId="0" borderId="0" xfId="0" applyFont="1" applyAlignment="1"/>
    <xf numFmtId="0" fontId="8" fillId="0" borderId="0" xfId="2" applyFont="1" applyBorder="1" applyAlignment="1" applyProtection="1">
      <alignment vertical="top"/>
      <protection locked="0"/>
    </xf>
    <xf numFmtId="0" fontId="8" fillId="0" borderId="0" xfId="2" applyFont="1" applyBorder="1" applyAlignment="1" applyProtection="1">
      <alignment vertical="top" wrapText="1"/>
      <protection locked="0"/>
    </xf>
    <xf numFmtId="4" fontId="9" fillId="0" borderId="0" xfId="2" applyNumberFormat="1" applyFont="1" applyBorder="1" applyAlignment="1" applyProtection="1">
      <alignment horizontal="center" vertical="top"/>
      <protection locked="0"/>
    </xf>
    <xf numFmtId="0" fontId="8" fillId="0" borderId="0" xfId="2" applyFont="1" applyAlignment="1" applyProtection="1">
      <alignment vertical="top"/>
      <protection locked="0"/>
    </xf>
    <xf numFmtId="4" fontId="8" fillId="0" borderId="0" xfId="2" applyNumberFormat="1" applyFont="1" applyBorder="1" applyAlignment="1" applyProtection="1">
      <alignment vertical="top"/>
      <protection locked="0"/>
    </xf>
    <xf numFmtId="4" fontId="8" fillId="0" borderId="7" xfId="2" applyNumberFormat="1" applyFont="1" applyBorder="1" applyAlignment="1" applyProtection="1">
      <alignment vertical="top"/>
      <protection locked="0"/>
    </xf>
    <xf numFmtId="0" fontId="8" fillId="0" borderId="7" xfId="2" applyFont="1" applyBorder="1" applyAlignment="1" applyProtection="1">
      <alignment vertical="top"/>
      <protection locked="0"/>
    </xf>
    <xf numFmtId="4" fontId="9" fillId="0" borderId="0" xfId="2" applyNumberFormat="1" applyFont="1" applyBorder="1" applyAlignment="1" applyProtection="1">
      <alignment vertical="top"/>
      <protection locked="0"/>
    </xf>
    <xf numFmtId="4" fontId="6" fillId="0" borderId="5" xfId="1" applyNumberFormat="1" applyFont="1" applyFill="1" applyBorder="1" applyAlignment="1" applyProtection="1">
      <alignment vertical="top"/>
      <protection locked="0"/>
    </xf>
    <xf numFmtId="4" fontId="2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77</xdr:row>
      <xdr:rowOff>57150</xdr:rowOff>
    </xdr:from>
    <xdr:to>
      <xdr:col>1</xdr:col>
      <xdr:colOff>3019425</xdr:colOff>
      <xdr:row>80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533400" y="10048875"/>
          <a:ext cx="2543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504825</xdr:colOff>
      <xdr:row>77</xdr:row>
      <xdr:rowOff>0</xdr:rowOff>
    </xdr:from>
    <xdr:to>
      <xdr:col>1</xdr:col>
      <xdr:colOff>2562225</xdr:colOff>
      <xdr:row>77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4667250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1171575</xdr:colOff>
      <xdr:row>73</xdr:row>
      <xdr:rowOff>85725</xdr:rowOff>
    </xdr:from>
    <xdr:to>
      <xdr:col>1</xdr:col>
      <xdr:colOff>1847850</xdr:colOff>
      <xdr:row>75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4181475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1</xdr:col>
      <xdr:colOff>3305175</xdr:colOff>
      <xdr:row>77</xdr:row>
      <xdr:rowOff>19050</xdr:rowOff>
    </xdr:from>
    <xdr:to>
      <xdr:col>2</xdr:col>
      <xdr:colOff>152400</xdr:colOff>
      <xdr:row>80</xdr:row>
      <xdr:rowOff>38100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3362325" y="10010775"/>
          <a:ext cx="20383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1</xdr:col>
      <xdr:colOff>3295650</xdr:colOff>
      <xdr:row>76</xdr:row>
      <xdr:rowOff>76200</xdr:rowOff>
    </xdr:from>
    <xdr:to>
      <xdr:col>1</xdr:col>
      <xdr:colOff>5038725</xdr:colOff>
      <xdr:row>76</xdr:row>
      <xdr:rowOff>76200</xdr:rowOff>
    </xdr:to>
    <xdr:cxnSp macro="">
      <xdr:nvCxnSpPr>
        <xdr:cNvPr id="6" name="4 Conector recto"/>
        <xdr:cNvCxnSpPr/>
      </xdr:nvCxnSpPr>
      <xdr:spPr>
        <a:xfrm>
          <a:off x="3352800" y="9925050"/>
          <a:ext cx="17430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3581400</xdr:colOff>
      <xdr:row>72</xdr:row>
      <xdr:rowOff>95250</xdr:rowOff>
    </xdr:from>
    <xdr:to>
      <xdr:col>1</xdr:col>
      <xdr:colOff>4381500</xdr:colOff>
      <xdr:row>74</xdr:row>
      <xdr:rowOff>57150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3638550" y="9372600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8-1-1,F,#3]" advise="1">
        <values>
          <value>
            <val>52450352</val>
          </value>
        </values>
      </ddeItem>
      <ddeItem name="@CTA[8-1-3-9,F,#4]" advise="1">
        <values>
          <value>
            <val>7716469.6500000004</val>
          </value>
        </values>
      </ddeItem>
      <ddeItem name="@CTA[8-1-4,K,#3]" advise="1">
        <values>
          <value>
            <val>17125730.400000006</val>
          </value>
        </values>
      </ddeItem>
      <ddeItem name="@CTA[8-1-5,F,#3]" advise="1">
        <values>
          <value>
            <val>17118999.399999984</val>
          </value>
        </values>
      </ddeItem>
      <ddeItem name="@CTA[8-2-1,F,#3]" advise="1">
        <values>
          <value>
            <val>52450352</val>
          </value>
        </values>
      </ddeItem>
      <ddeItem name="@CTA[8-2-4,K,#3]" advise="1">
        <values>
          <value>
            <val>12063354.279999996</val>
          </value>
        </values>
      </ddeItem>
      <ddeItem name="@CTA[8-2-7,F,#3]" advise="1">
        <values>
          <value>
            <val>11383666.389999989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workbookViewId="0">
      <selection activeCell="E17" sqref="E17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45" t="s">
        <v>45</v>
      </c>
      <c r="B1" s="46"/>
      <c r="C1" s="46"/>
      <c r="D1" s="46"/>
      <c r="E1" s="47"/>
    </row>
    <row r="2" spans="1:5" ht="12.75" customHeight="1" x14ac:dyDescent="0.2">
      <c r="A2" s="48"/>
      <c r="B2" s="49"/>
      <c r="C2" s="49"/>
      <c r="D2" s="49"/>
      <c r="E2" s="50"/>
    </row>
    <row r="3" spans="1:5" ht="12.75" customHeight="1" x14ac:dyDescent="0.2">
      <c r="A3" s="48"/>
      <c r="B3" s="49"/>
      <c r="C3" s="49"/>
      <c r="D3" s="49"/>
      <c r="E3" s="50"/>
    </row>
    <row r="4" spans="1:5" ht="12.75" customHeight="1" x14ac:dyDescent="0.2">
      <c r="A4" s="51"/>
      <c r="B4" s="52"/>
      <c r="C4" s="52"/>
      <c r="D4" s="52"/>
      <c r="E4" s="53"/>
    </row>
    <row r="5" spans="1:5" ht="22.5" x14ac:dyDescent="0.2">
      <c r="A5" s="54" t="s">
        <v>0</v>
      </c>
      <c r="B5" s="5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37" t="s">
        <v>4</v>
      </c>
      <c r="C7" s="36">
        <f>SUM(C8:C10)</f>
        <v>52450352</v>
      </c>
      <c r="D7" s="36">
        <f t="shared" ref="D7:E7" si="0">SUM(D8:D10)</f>
        <v>17125730.400000006</v>
      </c>
      <c r="E7" s="36">
        <f t="shared" si="0"/>
        <v>17118999.399999984</v>
      </c>
    </row>
    <row r="8" spans="1:5" x14ac:dyDescent="0.2">
      <c r="A8" s="6"/>
      <c r="B8" s="38" t="s">
        <v>5</v>
      </c>
      <c r="C8" s="34">
        <f>[1]!'@CTA[8-1-1,F,#3]'</f>
        <v>52450352</v>
      </c>
      <c r="D8" s="34">
        <f>[1]!'@CTA[8-1-4,K,#3]'</f>
        <v>17125730.400000006</v>
      </c>
      <c r="E8" s="34">
        <f>[1]!'@CTA[8-1-5,F,#3]'</f>
        <v>17118999.399999984</v>
      </c>
    </row>
    <row r="9" spans="1:5" x14ac:dyDescent="0.2">
      <c r="A9" s="6"/>
      <c r="B9" s="38" t="s">
        <v>6</v>
      </c>
      <c r="C9" s="35">
        <v>0</v>
      </c>
      <c r="D9" s="35">
        <v>0</v>
      </c>
      <c r="E9" s="35">
        <v>0</v>
      </c>
    </row>
    <row r="10" spans="1:5" x14ac:dyDescent="0.2">
      <c r="A10" s="6"/>
      <c r="B10" s="38" t="s">
        <v>7</v>
      </c>
      <c r="C10" s="35">
        <v>0</v>
      </c>
      <c r="D10" s="35">
        <v>0</v>
      </c>
      <c r="E10" s="35">
        <v>0</v>
      </c>
    </row>
    <row r="11" spans="1:5" ht="5.0999999999999996" customHeight="1" x14ac:dyDescent="0.2">
      <c r="A11" s="6"/>
      <c r="B11" s="39"/>
      <c r="C11" s="35"/>
      <c r="D11" s="35"/>
      <c r="E11" s="35"/>
    </row>
    <row r="12" spans="1:5" x14ac:dyDescent="0.2">
      <c r="A12" s="6"/>
      <c r="B12" s="37" t="s">
        <v>8</v>
      </c>
      <c r="C12" s="36">
        <f>SUM(C13:C14)</f>
        <v>52450352</v>
      </c>
      <c r="D12" s="36">
        <f t="shared" ref="D12:E12" si="1">SUM(D13:D14)</f>
        <v>12063354.279999996</v>
      </c>
      <c r="E12" s="36">
        <f t="shared" si="1"/>
        <v>11383666.389999989</v>
      </c>
    </row>
    <row r="13" spans="1:5" x14ac:dyDescent="0.2">
      <c r="A13" s="6"/>
      <c r="B13" s="38" t="s">
        <v>9</v>
      </c>
      <c r="C13" s="34">
        <f>[1]!'@CTA[8-2-1,F,#3]'</f>
        <v>52450352</v>
      </c>
      <c r="D13" s="34">
        <f>[1]!'@CTA[8-2-4,K,#3]'</f>
        <v>12063354.279999996</v>
      </c>
      <c r="E13" s="34">
        <f>[1]!'@CTA[8-2-7,F,#3]'</f>
        <v>11383666.389999989</v>
      </c>
    </row>
    <row r="14" spans="1:5" x14ac:dyDescent="0.2">
      <c r="A14" s="6"/>
      <c r="B14" s="38" t="s">
        <v>10</v>
      </c>
      <c r="C14" s="35">
        <v>0</v>
      </c>
      <c r="D14" s="35">
        <v>0</v>
      </c>
      <c r="E14" s="35">
        <v>0</v>
      </c>
    </row>
    <row r="15" spans="1:5" ht="5.0999999999999996" customHeight="1" x14ac:dyDescent="0.2">
      <c r="A15" s="6"/>
      <c r="B15" s="11"/>
      <c r="C15" s="10"/>
      <c r="D15" s="10"/>
      <c r="E15" s="35"/>
    </row>
    <row r="16" spans="1:5" x14ac:dyDescent="0.2">
      <c r="A16" s="6"/>
      <c r="B16" s="7" t="s">
        <v>11</v>
      </c>
      <c r="C16" s="12"/>
      <c r="D16" s="8">
        <f>SUM(D17:D18)</f>
        <v>7716469.6500000004</v>
      </c>
      <c r="E16" s="36">
        <f>SUM(E17:E18)</f>
        <v>7716469.6500000004</v>
      </c>
    </row>
    <row r="17" spans="1:5" x14ac:dyDescent="0.2">
      <c r="A17" s="6"/>
      <c r="B17" s="9" t="s">
        <v>12</v>
      </c>
      <c r="C17" s="12"/>
      <c r="D17" s="34">
        <f>[1]!'@CTA[8-1-3-9,F,#4]'</f>
        <v>7716469.6500000004</v>
      </c>
      <c r="E17" s="35">
        <v>7716469.6500000004</v>
      </c>
    </row>
    <row r="18" spans="1:5" x14ac:dyDescent="0.2">
      <c r="A18" s="6"/>
      <c r="B18" s="9" t="s">
        <v>13</v>
      </c>
      <c r="C18" s="12"/>
      <c r="D18" s="10">
        <v>0</v>
      </c>
      <c r="E18" s="35">
        <v>0</v>
      </c>
    </row>
    <row r="19" spans="1:5" ht="5.0999999999999996" customHeight="1" x14ac:dyDescent="0.2">
      <c r="A19" s="6"/>
      <c r="B19" s="11"/>
      <c r="C19" s="10"/>
      <c r="D19" s="10"/>
      <c r="E19" s="35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12778845.770000011</v>
      </c>
      <c r="E20" s="36">
        <f>E7-E12+E16</f>
        <v>13451802.659999995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12778845.770000011</v>
      </c>
      <c r="E21" s="36">
        <f t="shared" si="2"/>
        <v>13451802.659999995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5062376.1200000104</v>
      </c>
      <c r="E22" s="36">
        <f>E21-E16</f>
        <v>5735333.0099999942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54" t="s">
        <v>17</v>
      </c>
      <c r="B24" s="5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5062376.1200000104</v>
      </c>
      <c r="E30" s="8">
        <f t="shared" si="4"/>
        <v>5735333.0099999942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44" t="s">
        <v>17</v>
      </c>
      <c r="B32" s="4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44" t="s">
        <v>17</v>
      </c>
      <c r="B43" s="4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40" t="s">
        <v>33</v>
      </c>
      <c r="C45" s="43">
        <f>[1]!'@CTA[8-1-1,F,#3]'</f>
        <v>52450352</v>
      </c>
      <c r="D45" s="34">
        <f>[1]!'@CTA[8-1-4,K,#3]'</f>
        <v>17125730.400000006</v>
      </c>
      <c r="E45" s="34">
        <f>[1]!'@CTA[8-1-5,F,#3]'</f>
        <v>17118999.399999984</v>
      </c>
    </row>
    <row r="46" spans="1:5" x14ac:dyDescent="0.2">
      <c r="A46" s="6"/>
      <c r="B46" s="40" t="s">
        <v>34</v>
      </c>
      <c r="C46" s="10">
        <f>C47-C48</f>
        <v>0</v>
      </c>
      <c r="D46" s="35">
        <f t="shared" ref="D46:E46" si="8">D47-D48</f>
        <v>0</v>
      </c>
      <c r="E46" s="35">
        <f t="shared" si="8"/>
        <v>0</v>
      </c>
    </row>
    <row r="47" spans="1:5" x14ac:dyDescent="0.2">
      <c r="A47" s="6"/>
      <c r="B47" s="41" t="s">
        <v>27</v>
      </c>
      <c r="C47" s="10">
        <v>0</v>
      </c>
      <c r="D47" s="35">
        <v>0</v>
      </c>
      <c r="E47" s="35">
        <v>0</v>
      </c>
    </row>
    <row r="48" spans="1:5" x14ac:dyDescent="0.2">
      <c r="A48" s="6"/>
      <c r="B48" s="41" t="s">
        <v>30</v>
      </c>
      <c r="C48" s="10">
        <v>0</v>
      </c>
      <c r="D48" s="35">
        <v>0</v>
      </c>
      <c r="E48" s="35">
        <v>0</v>
      </c>
    </row>
    <row r="49" spans="1:5" ht="5.0999999999999996" customHeight="1" x14ac:dyDescent="0.2">
      <c r="A49" s="6"/>
      <c r="B49" s="40"/>
      <c r="C49" s="10"/>
      <c r="D49" s="35"/>
      <c r="E49" s="35"/>
    </row>
    <row r="50" spans="1:5" x14ac:dyDescent="0.2">
      <c r="A50" s="6"/>
      <c r="B50" s="40" t="s">
        <v>9</v>
      </c>
      <c r="C50" s="43">
        <f>[1]!'@CTA[8-2-1,F,#3]'</f>
        <v>52450352</v>
      </c>
      <c r="D50" s="34">
        <f>[1]!'@CTA[8-2-4,K,#3]'</f>
        <v>12063354.279999996</v>
      </c>
      <c r="E50" s="34">
        <f>[1]!'@CTA[8-2-7,F,#3]'</f>
        <v>11383666.389999989</v>
      </c>
    </row>
    <row r="51" spans="1:5" ht="5.0999999999999996" customHeight="1" x14ac:dyDescent="0.2">
      <c r="A51" s="6"/>
      <c r="B51" s="40"/>
      <c r="C51" s="10"/>
      <c r="D51" s="35"/>
      <c r="E51" s="35"/>
    </row>
    <row r="52" spans="1:5" x14ac:dyDescent="0.2">
      <c r="A52" s="6"/>
      <c r="B52" s="40" t="s">
        <v>12</v>
      </c>
      <c r="C52" s="12"/>
      <c r="D52" s="34">
        <f>[1]!'@CTA[8-1-3-9,F,#4]'</f>
        <v>7716469.6500000004</v>
      </c>
      <c r="E52" s="35">
        <v>7716469.6500000004</v>
      </c>
    </row>
    <row r="53" spans="1:5" ht="5.0999999999999996" customHeight="1" x14ac:dyDescent="0.2">
      <c r="A53" s="6"/>
      <c r="B53" s="40"/>
      <c r="C53" s="10"/>
      <c r="D53" s="35"/>
      <c r="E53" s="35"/>
    </row>
    <row r="54" spans="1:5" x14ac:dyDescent="0.2">
      <c r="A54" s="6"/>
      <c r="B54" s="42" t="s">
        <v>35</v>
      </c>
      <c r="C54" s="8">
        <f>C45+C46-C50</f>
        <v>0</v>
      </c>
      <c r="D54" s="36">
        <f t="shared" ref="D54:E54" si="9">D45+D46-D50+D52</f>
        <v>12778845.770000011</v>
      </c>
      <c r="E54" s="36">
        <f t="shared" si="9"/>
        <v>13451802.659999995</v>
      </c>
    </row>
    <row r="55" spans="1:5" x14ac:dyDescent="0.2">
      <c r="A55" s="6"/>
      <c r="B55" s="37" t="s">
        <v>36</v>
      </c>
      <c r="C55" s="8">
        <f>C54-C46</f>
        <v>0</v>
      </c>
      <c r="D55" s="36">
        <f t="shared" ref="D55:E55" si="10">D54-D46</f>
        <v>12778845.770000011</v>
      </c>
      <c r="E55" s="36">
        <f t="shared" si="10"/>
        <v>13451802.659999995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44" t="s">
        <v>17</v>
      </c>
      <c r="B57" s="4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>
        <v>0</v>
      </c>
      <c r="D61" s="10">
        <v>0</v>
      </c>
      <c r="E61" s="10">
        <v>0</v>
      </c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  <row r="73" spans="1:5" x14ac:dyDescent="0.2">
      <c r="C73" s="24"/>
      <c r="D73" s="25"/>
      <c r="E73" s="25"/>
    </row>
    <row r="74" spans="1:5" x14ac:dyDescent="0.2">
      <c r="B74" s="26"/>
      <c r="C74" s="27"/>
      <c r="D74" s="28" t="s">
        <v>42</v>
      </c>
      <c r="E74" s="29"/>
    </row>
    <row r="75" spans="1:5" x14ac:dyDescent="0.2">
      <c r="B75" s="26"/>
      <c r="C75" s="27"/>
      <c r="D75" s="30"/>
      <c r="E75" s="29"/>
    </row>
    <row r="76" spans="1:5" x14ac:dyDescent="0.2">
      <c r="B76" s="26"/>
      <c r="C76" s="27"/>
      <c r="D76" s="30"/>
      <c r="E76" s="29"/>
    </row>
    <row r="77" spans="1:5" x14ac:dyDescent="0.2">
      <c r="B77" s="26"/>
      <c r="C77" s="27"/>
      <c r="D77" s="31"/>
      <c r="E77" s="32"/>
    </row>
    <row r="78" spans="1:5" x14ac:dyDescent="0.2">
      <c r="B78" s="26"/>
      <c r="C78" s="27"/>
      <c r="D78" s="33" t="s">
        <v>43</v>
      </c>
      <c r="E78" s="29"/>
    </row>
    <row r="79" spans="1:5" x14ac:dyDescent="0.2">
      <c r="B79" s="26"/>
      <c r="C79" s="27"/>
      <c r="D79" s="33" t="s">
        <v>44</v>
      </c>
      <c r="E79" s="29"/>
    </row>
    <row r="80" spans="1:5" x14ac:dyDescent="0.2">
      <c r="B80" s="26"/>
      <c r="C80" s="27"/>
      <c r="D80" s="30"/>
      <c r="E80" s="29"/>
    </row>
    <row r="81" spans="3:10" x14ac:dyDescent="0.2">
      <c r="C81" s="24"/>
      <c r="D81" s="25"/>
      <c r="E81" s="25"/>
      <c r="I81" s="25"/>
      <c r="J81" s="25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2017-04-26T00:10:01Z</cp:lastPrinted>
  <dcterms:created xsi:type="dcterms:W3CDTF">2017-01-11T17:21:42Z</dcterms:created>
  <dcterms:modified xsi:type="dcterms:W3CDTF">2017-04-26T21:28:02Z</dcterms:modified>
</cp:coreProperties>
</file>